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ame\Dropbox\Govinfrastructure\Empirical\Evidence on time to spend\"/>
    </mc:Choice>
  </mc:AlternateContent>
  <xr:revisionPtr revIDLastSave="0" documentId="13_ncr:1_{75B173E0-C9AD-42E6-A8AE-5D6AEF1B6F43}" xr6:coauthVersionLast="44" xr6:coauthVersionMax="44" xr10:uidLastSave="{00000000-0000-0000-0000-000000000000}"/>
  <bookViews>
    <workbookView xWindow="-110" yWindow="-110" windowWidth="25820" windowHeight="14020" xr2:uid="{AA8AEF5B-81B7-428D-95C4-2792BF0F354C}"/>
  </bookViews>
  <sheets>
    <sheet name="main" sheetId="2" r:id="rId1"/>
    <sheet name="Data_and_inf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3" i="2"/>
  <c r="B3" i="2" l="1"/>
  <c r="C3" i="2"/>
  <c r="D3" i="2"/>
  <c r="B7" i="2"/>
  <c r="C7" i="2"/>
  <c r="D7" i="2"/>
  <c r="B11" i="2"/>
  <c r="C11" i="2"/>
  <c r="D11" i="2"/>
  <c r="B15" i="2"/>
  <c r="C15" i="2"/>
  <c r="D15" i="2"/>
  <c r="B19" i="2"/>
  <c r="C19" i="2"/>
  <c r="D19" i="2"/>
  <c r="B1" i="2"/>
  <c r="C1" i="2"/>
  <c r="D1" i="2"/>
  <c r="A1" i="2"/>
  <c r="D16" i="1" l="1"/>
  <c r="B10" i="1" l="1"/>
  <c r="B11" i="1"/>
  <c r="B12" i="1"/>
  <c r="B13" i="1"/>
  <c r="B14" i="1"/>
  <c r="B9" i="1"/>
  <c r="C9" i="1" s="1"/>
  <c r="C10" i="1" s="1"/>
  <c r="C11" i="1" s="1"/>
  <c r="C12" i="1" s="1"/>
  <c r="C13" i="1" s="1"/>
  <c r="C14" i="1" s="1"/>
</calcChain>
</file>

<file path=xl/sharedStrings.xml><?xml version="1.0" encoding="utf-8"?>
<sst xmlns="http://schemas.openxmlformats.org/spreadsheetml/2006/main" count="13" uniqueCount="13">
  <si>
    <t>year</t>
  </si>
  <si>
    <t>FHWA_outlays_ARRA</t>
  </si>
  <si>
    <t>FHWA_oblig_ARRA</t>
  </si>
  <si>
    <t>FHWA_apport_ARRA</t>
  </si>
  <si>
    <t>percent_tot</t>
  </si>
  <si>
    <t>cum_percent</t>
  </si>
  <si>
    <t>The other 4 states, Alabama, Michigan, New York, Texas, have the same fiscal year as Federal, ending September 30th.</t>
  </si>
  <si>
    <t xml:space="preserve">The year indicates fiscal year.  </t>
  </si>
  <si>
    <t>Thus, the numbers below are mostly June 30th ending fiscal years.</t>
  </si>
  <si>
    <t>These 4 states received 17.8% of apportionments.</t>
  </si>
  <si>
    <t>by month</t>
  </si>
  <si>
    <t>All but 4 states have fiscal years ending June 30, so FY 2010 begins July 1, 2009 and ends June 30, 2010.</t>
  </si>
  <si>
    <t>Ramey based on collaping Leduc-Wilson 2017 state data to aggregate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</si>
</sst>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64" fontId="0" fillId="0" borderId="0" xfId="0" applyNumberFormat="1"/>
    <xf numFmtId="1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B91F-BAC4-4F03-BF12-9F69FE839F8D}">
  <dimension ref="A1:D19"/>
  <sheetViews>
    <sheetView tabSelected="1" workbookViewId="0">
      <selection activeCell="K11" sqref="K11"/>
    </sheetView>
  </sheetViews>
  <sheetFormatPr defaultRowHeight="14.5" x14ac:dyDescent="0.35"/>
  <cols>
    <col min="2" max="4" width="12.7265625" customWidth="1"/>
  </cols>
  <sheetData>
    <row r="1" spans="1:4" x14ac:dyDescent="0.35">
      <c r="A1" t="str">
        <f xml:space="preserve"> Data_and_info!A8</f>
        <v>year</v>
      </c>
      <c r="B1" t="str">
        <f xml:space="preserve"> Data_and_info!B8</f>
        <v>percent_tot</v>
      </c>
      <c r="C1" t="str">
        <f xml:space="preserve"> Data_and_info!C8</f>
        <v>cum_percent</v>
      </c>
      <c r="D1" t="str">
        <f xml:space="preserve"> Data_and_info!D8</f>
        <v>FHWA_outlays_ARRA</v>
      </c>
    </row>
    <row r="2" spans="1:4" x14ac:dyDescent="0.35">
      <c r="A2">
        <v>2009</v>
      </c>
      <c r="B2">
        <v>0</v>
      </c>
      <c r="C2">
        <v>0</v>
      </c>
      <c r="D2">
        <v>0</v>
      </c>
    </row>
    <row r="3" spans="1:4" x14ac:dyDescent="0.35">
      <c r="A3">
        <f xml:space="preserve"> A2 + 0.25</f>
        <v>2009.25</v>
      </c>
      <c r="B3">
        <f xml:space="preserve"> Data_and_info!B10</f>
        <v>11.100543026607122</v>
      </c>
      <c r="C3">
        <f xml:space="preserve"> Data_and_info!C10</f>
        <v>11.100543026607122</v>
      </c>
      <c r="D3">
        <f xml:space="preserve"> Data_and_info!D10</f>
        <v>2100.4789999999998</v>
      </c>
    </row>
    <row r="4" spans="1:4" x14ac:dyDescent="0.35">
      <c r="A4">
        <f t="shared" ref="A4:A19" si="0" xml:space="preserve"> A3 + 0.25</f>
        <v>2009.5</v>
      </c>
    </row>
    <row r="5" spans="1:4" x14ac:dyDescent="0.35">
      <c r="A5">
        <f t="shared" si="0"/>
        <v>2009.75</v>
      </c>
    </row>
    <row r="6" spans="1:4" x14ac:dyDescent="0.35">
      <c r="A6">
        <f t="shared" si="0"/>
        <v>2010</v>
      </c>
    </row>
    <row r="7" spans="1:4" x14ac:dyDescent="0.35">
      <c r="A7">
        <f t="shared" si="0"/>
        <v>2010.25</v>
      </c>
      <c r="B7">
        <f xml:space="preserve"> Data_and_info!B11</f>
        <v>45.433684723879722</v>
      </c>
      <c r="C7">
        <f xml:space="preserve"> Data_and_info!C11</f>
        <v>56.534227750486842</v>
      </c>
      <c r="D7">
        <f xml:space="preserve"> Data_and_info!D11</f>
        <v>8597.1020000000008</v>
      </c>
    </row>
    <row r="8" spans="1:4" x14ac:dyDescent="0.35">
      <c r="A8">
        <f t="shared" si="0"/>
        <v>2010.5</v>
      </c>
    </row>
    <row r="9" spans="1:4" x14ac:dyDescent="0.35">
      <c r="A9">
        <f t="shared" si="0"/>
        <v>2010.75</v>
      </c>
    </row>
    <row r="10" spans="1:4" x14ac:dyDescent="0.35">
      <c r="A10">
        <f t="shared" si="0"/>
        <v>2011</v>
      </c>
    </row>
    <row r="11" spans="1:4" x14ac:dyDescent="0.35">
      <c r="A11">
        <f t="shared" si="0"/>
        <v>2011.25</v>
      </c>
      <c r="B11">
        <f xml:space="preserve"> Data_and_info!B12</f>
        <v>28.683334231629292</v>
      </c>
      <c r="C11">
        <f xml:space="preserve"> Data_and_info!C12</f>
        <v>85.217561982116138</v>
      </c>
      <c r="D11">
        <f xml:space="preserve"> Data_and_info!D12</f>
        <v>5427.549</v>
      </c>
    </row>
    <row r="12" spans="1:4" x14ac:dyDescent="0.35">
      <c r="A12">
        <f t="shared" si="0"/>
        <v>2011.5</v>
      </c>
    </row>
    <row r="13" spans="1:4" x14ac:dyDescent="0.35">
      <c r="A13">
        <f t="shared" si="0"/>
        <v>2011.75</v>
      </c>
    </row>
    <row r="14" spans="1:4" x14ac:dyDescent="0.35">
      <c r="A14">
        <f t="shared" si="0"/>
        <v>2012</v>
      </c>
    </row>
    <row r="15" spans="1:4" x14ac:dyDescent="0.35">
      <c r="A15">
        <f t="shared" si="0"/>
        <v>2012.25</v>
      </c>
      <c r="B15">
        <f xml:space="preserve"> Data_and_info!B13</f>
        <v>11.386818878806221</v>
      </c>
      <c r="C15">
        <f xml:space="preserve"> Data_and_info!C13</f>
        <v>96.604380860922362</v>
      </c>
      <c r="D15">
        <f xml:space="preserve"> Data_and_info!D13</f>
        <v>2154.6489999999999</v>
      </c>
    </row>
    <row r="16" spans="1:4" x14ac:dyDescent="0.35">
      <c r="A16">
        <f t="shared" si="0"/>
        <v>2012.5</v>
      </c>
    </row>
    <row r="17" spans="1:4" x14ac:dyDescent="0.35">
      <c r="A17">
        <f t="shared" si="0"/>
        <v>2012.75</v>
      </c>
    </row>
    <row r="18" spans="1:4" x14ac:dyDescent="0.35">
      <c r="A18">
        <f t="shared" si="0"/>
        <v>2013</v>
      </c>
    </row>
    <row r="19" spans="1:4" x14ac:dyDescent="0.35">
      <c r="A19">
        <f t="shared" si="0"/>
        <v>2013.25</v>
      </c>
      <c r="B19">
        <f xml:space="preserve"> Data_and_info!B14</f>
        <v>3.3956191390776351</v>
      </c>
      <c r="C19">
        <f xml:space="preserve"> Data_and_info!C14</f>
        <v>100</v>
      </c>
      <c r="D19">
        <f xml:space="preserve"> Data_and_info!D14</f>
        <v>642.52953000000002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A0D3-5BDB-469E-AB3C-181388594358}">
  <dimension ref="A1:G16"/>
  <sheetViews>
    <sheetView workbookViewId="0">
      <selection activeCell="B10" sqref="B10"/>
    </sheetView>
  </sheetViews>
  <sheetFormatPr defaultRowHeight="14.5" x14ac:dyDescent="0.35"/>
  <cols>
    <col min="1" max="1" width="8.81640625" customWidth="1"/>
    <col min="2" max="3" width="12.54296875" customWidth="1"/>
    <col min="4" max="4" width="20" customWidth="1"/>
    <col min="5" max="7" width="17.453125" customWidth="1"/>
  </cols>
  <sheetData>
    <row r="1" spans="1:7" x14ac:dyDescent="0.35">
      <c r="A1" s="4" t="s">
        <v>12</v>
      </c>
    </row>
    <row r="2" spans="1:7" x14ac:dyDescent="0.35">
      <c r="A2" t="s">
        <v>7</v>
      </c>
    </row>
    <row r="3" spans="1:7" x14ac:dyDescent="0.35">
      <c r="A3" t="s">
        <v>11</v>
      </c>
    </row>
    <row r="4" spans="1:7" x14ac:dyDescent="0.35">
      <c r="A4" t="s">
        <v>6</v>
      </c>
    </row>
    <row r="5" spans="1:7" x14ac:dyDescent="0.35">
      <c r="A5" t="s">
        <v>9</v>
      </c>
    </row>
    <row r="6" spans="1:7" x14ac:dyDescent="0.35">
      <c r="A6" t="s">
        <v>8</v>
      </c>
    </row>
    <row r="8" spans="1:7" x14ac:dyDescent="0.35">
      <c r="A8" t="s">
        <v>0</v>
      </c>
      <c r="B8" t="s">
        <v>4</v>
      </c>
      <c r="C8" t="s">
        <v>5</v>
      </c>
      <c r="D8" t="s">
        <v>1</v>
      </c>
      <c r="E8" t="s">
        <v>2</v>
      </c>
      <c r="F8" t="s">
        <v>3</v>
      </c>
      <c r="G8" t="s">
        <v>10</v>
      </c>
    </row>
    <row r="9" spans="1:7" x14ac:dyDescent="0.35">
      <c r="A9">
        <v>2008</v>
      </c>
      <c r="B9" s="2">
        <f xml:space="preserve"> 100*D9/SUM(D$9:D$14)</f>
        <v>0</v>
      </c>
      <c r="C9" s="2">
        <f xml:space="preserve"> B9</f>
        <v>0</v>
      </c>
      <c r="D9">
        <v>0</v>
      </c>
      <c r="E9">
        <v>0</v>
      </c>
      <c r="F9">
        <v>0</v>
      </c>
    </row>
    <row r="10" spans="1:7" x14ac:dyDescent="0.35">
      <c r="A10">
        <v>2009</v>
      </c>
      <c r="B10" s="2">
        <f t="shared" ref="B10:B14" si="0" xml:space="preserve"> 100*D10/SUM(D$9:D$14)</f>
        <v>11.100543026607122</v>
      </c>
      <c r="C10" s="2">
        <f xml:space="preserve"> C9 + B10</f>
        <v>11.100543026607122</v>
      </c>
      <c r="D10" s="1">
        <v>2100.4789999999998</v>
      </c>
      <c r="E10">
        <v>14558.998</v>
      </c>
      <c r="F10">
        <v>20307.946</v>
      </c>
      <c r="G10" s="3">
        <v>39994</v>
      </c>
    </row>
    <row r="11" spans="1:7" x14ac:dyDescent="0.35">
      <c r="A11">
        <v>2010</v>
      </c>
      <c r="B11" s="2">
        <f t="shared" si="0"/>
        <v>45.433684723879722</v>
      </c>
      <c r="C11" s="2">
        <f t="shared" ref="C11:C14" si="1" xml:space="preserve"> C10 + B11</f>
        <v>56.534227750486842</v>
      </c>
      <c r="D11" s="1">
        <v>8597.1020000000008</v>
      </c>
      <c r="E11">
        <v>5303.9025000000001</v>
      </c>
      <c r="F11">
        <v>0</v>
      </c>
      <c r="G11" s="3">
        <v>40359</v>
      </c>
    </row>
    <row r="12" spans="1:7" x14ac:dyDescent="0.35">
      <c r="A12">
        <v>2011</v>
      </c>
      <c r="B12" s="2">
        <f t="shared" si="0"/>
        <v>28.683334231629292</v>
      </c>
      <c r="C12" s="2">
        <f t="shared" si="1"/>
        <v>85.217561982116138</v>
      </c>
      <c r="D12" s="1">
        <v>5427.549</v>
      </c>
      <c r="E12">
        <v>-42.484256999999999</v>
      </c>
      <c r="F12">
        <v>0</v>
      </c>
      <c r="G12" s="3">
        <v>40724</v>
      </c>
    </row>
    <row r="13" spans="1:7" x14ac:dyDescent="0.35">
      <c r="A13">
        <v>2012</v>
      </c>
      <c r="B13" s="2">
        <f t="shared" si="0"/>
        <v>11.386818878806221</v>
      </c>
      <c r="C13" s="2">
        <f t="shared" si="1"/>
        <v>96.604380860922362</v>
      </c>
      <c r="D13" s="1">
        <v>2154.6489999999999</v>
      </c>
      <c r="E13">
        <v>3.3246435999999999</v>
      </c>
      <c r="F13">
        <v>0</v>
      </c>
      <c r="G13" s="3">
        <v>41090</v>
      </c>
    </row>
    <row r="14" spans="1:7" x14ac:dyDescent="0.35">
      <c r="A14">
        <v>2013</v>
      </c>
      <c r="B14" s="2">
        <f t="shared" si="0"/>
        <v>3.3956191390776351</v>
      </c>
      <c r="C14" s="2">
        <f t="shared" si="1"/>
        <v>100</v>
      </c>
      <c r="D14">
        <v>642.52953000000002</v>
      </c>
      <c r="E14">
        <v>-94.477269000000007</v>
      </c>
      <c r="F14">
        <v>0</v>
      </c>
      <c r="G14" s="3">
        <v>41455</v>
      </c>
    </row>
    <row r="16" spans="1:7" x14ac:dyDescent="0.35">
      <c r="D16">
        <f xml:space="preserve"> SUM(D9:D14)</f>
        <v>18922.308530000002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Data_and_info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Ramey</dc:creator>
  <cp:lastModifiedBy>Valerie Ramey</cp:lastModifiedBy>
  <dcterms:created xsi:type="dcterms:W3CDTF">2019-09-23T22:04:19Z</dcterms:created>
  <dcterms:modified xsi:type="dcterms:W3CDTF">2020-06-07T21:27:24Z</dcterms:modified>
</cp:coreProperties>
</file>